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swiatek\Desktop\2025-07-02\"/>
    </mc:Choice>
  </mc:AlternateContent>
  <xr:revisionPtr revIDLastSave="0" documentId="13_ncr:1_{028E5E41-3D02-40A4-B002-CF43D0AD6D6B}" xr6:coauthVersionLast="47" xr6:coauthVersionMax="47" xr10:uidLastSave="{00000000-0000-0000-0000-000000000000}"/>
  <bookViews>
    <workbookView xWindow="-120" yWindow="-120" windowWidth="29040" windowHeight="15840" xr2:uid="{783E7A9F-F13B-42FF-90B1-6D80DF81EBAC}"/>
  </bookViews>
  <sheets>
    <sheet name="Wykresy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0" l="1"/>
  <c r="T7" i="10" s="1"/>
  <c r="N8" i="10"/>
  <c r="T4" i="10" s="1"/>
  <c r="L8" i="10"/>
  <c r="T6" i="10" s="1"/>
  <c r="J8" i="10"/>
  <c r="T2" i="10" s="1"/>
  <c r="H8" i="10"/>
  <c r="T5" i="10" s="1"/>
  <c r="F8" i="10"/>
  <c r="T1" i="10" s="1"/>
  <c r="D8" i="10"/>
  <c r="T8" i="10" s="1"/>
  <c r="B8" i="10"/>
  <c r="T3" i="10" s="1"/>
  <c r="C8" i="10"/>
  <c r="E8" i="10" s="1"/>
  <c r="G8" i="10" s="1"/>
  <c r="I8" i="10" s="1"/>
  <c r="K8" i="10" s="1"/>
  <c r="M8" i="10" s="1"/>
  <c r="O8" i="10" s="1"/>
  <c r="C7" i="10"/>
  <c r="E7" i="10" s="1"/>
  <c r="G7" i="10" s="1"/>
  <c r="I7" i="10" s="1"/>
  <c r="K7" i="10" s="1"/>
  <c r="M7" i="10" s="1"/>
  <c r="O7" i="10" s="1"/>
  <c r="C6" i="10"/>
  <c r="E6" i="10" s="1"/>
  <c r="G6" i="10" s="1"/>
  <c r="I6" i="10" s="1"/>
  <c r="K6" i="10" s="1"/>
  <c r="M6" i="10" s="1"/>
  <c r="O6" i="10" s="1"/>
  <c r="C5" i="10"/>
  <c r="E5" i="10" s="1"/>
  <c r="G5" i="10" s="1"/>
  <c r="I5" i="10" s="1"/>
  <c r="K5" i="10" s="1"/>
  <c r="M5" i="10" s="1"/>
  <c r="O5" i="10" s="1"/>
  <c r="C4" i="10"/>
  <c r="E4" i="10" s="1"/>
  <c r="G4" i="10" s="1"/>
  <c r="I4" i="10" s="1"/>
  <c r="K4" i="10" s="1"/>
  <c r="M4" i="10" s="1"/>
  <c r="O4" i="10" s="1"/>
  <c r="C3" i="10"/>
  <c r="E3" i="10" s="1"/>
  <c r="G3" i="10" s="1"/>
  <c r="I3" i="10" s="1"/>
  <c r="K3" i="10" s="1"/>
  <c r="M3" i="10" s="1"/>
  <c r="O3" i="10" s="1"/>
  <c r="C2" i="10"/>
  <c r="E2" i="10" s="1"/>
  <c r="G2" i="10" s="1"/>
  <c r="I2" i="10" s="1"/>
  <c r="K2" i="10" s="1"/>
  <c r="M2" i="10" s="1"/>
  <c r="O2" i="10" s="1"/>
</calcChain>
</file>

<file path=xl/sharedStrings.xml><?xml version="1.0" encoding="utf-8"?>
<sst xmlns="http://schemas.openxmlformats.org/spreadsheetml/2006/main" count="23" uniqueCount="23">
  <si>
    <t>BDOT500</t>
  </si>
  <si>
    <t>RCN</t>
  </si>
  <si>
    <t>EGIB</t>
  </si>
  <si>
    <t>BDSOG</t>
  </si>
  <si>
    <t>GESUT</t>
  </si>
  <si>
    <t>EGIB - użytki</t>
  </si>
  <si>
    <t>MPZP</t>
  </si>
  <si>
    <t>SUiKZP</t>
  </si>
  <si>
    <t>luty 2025</t>
  </si>
  <si>
    <t>marzec 2025</t>
  </si>
  <si>
    <t>kwiecień 2025</t>
  </si>
  <si>
    <t>maj 2025</t>
  </si>
  <si>
    <t>czerwiec 2025</t>
  </si>
  <si>
    <t>styczeń 2025</t>
  </si>
  <si>
    <t>SUMA</t>
  </si>
  <si>
    <t>KCIN</t>
  </si>
  <si>
    <t>KISUZP</t>
  </si>
  <si>
    <t>KIUG</t>
  </si>
  <si>
    <t>KISOG</t>
  </si>
  <si>
    <t>KIMPZP</t>
  </si>
  <si>
    <t>KIBDOT</t>
  </si>
  <si>
    <t>KIUT</t>
  </si>
  <si>
    <t>KIEG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</si>
</sst>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2" xfId="0" applyNumberFormat="1" applyBorder="1"/>
    <xf numFmtId="0" fontId="0" fillId="0" borderId="1" xfId="0" quotePrefix="1" applyBorder="1"/>
    <xf numFmtId="0" fontId="0" fillId="0" borderId="3" xfId="0" quotePrefix="1" applyBorder="1"/>
    <xf numFmtId="3" fontId="0" fillId="0" borderId="4" xfId="0" applyNumberFormat="1" applyBorder="1"/>
    <xf numFmtId="0" fontId="0" fillId="0" borderId="2" xfId="0" applyBorder="1"/>
    <xf numFmtId="0" fontId="0" fillId="0" borderId="4" xfId="0" applyBorder="1"/>
    <xf numFmtId="17" fontId="0" fillId="0" borderId="5" xfId="0" quotePrefix="1" applyNumberFormat="1" applyBorder="1"/>
    <xf numFmtId="3" fontId="0" fillId="0" borderId="6" xfId="0" applyNumberFormat="1" applyBorder="1"/>
    <xf numFmtId="0" fontId="0" fillId="0" borderId="6" xfId="0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Fill="1" applyBorder="1"/>
    <xf numFmtId="3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wykonanych</a:t>
            </a:r>
            <a:r>
              <a:rPr lang="pl-PL" baseline="0"/>
              <a:t> zapytań - KIBDOT</a:t>
            </a:r>
            <a:br>
              <a:rPr lang="pl-PL" baseline="0"/>
            </a:br>
            <a:r>
              <a:rPr lang="pl-PL" baseline="0"/>
              <a:t>01.01.2025 - 30.06.2025 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Wykresy!$A$2:$A$7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Wykresy!$B$2:$B$7</c:f>
              <c:numCache>
                <c:formatCode>#,##0</c:formatCode>
                <c:ptCount val="6"/>
                <c:pt idx="0">
                  <c:v>57739987</c:v>
                </c:pt>
                <c:pt idx="1">
                  <c:v>60151607</c:v>
                </c:pt>
                <c:pt idx="2">
                  <c:v>66326833</c:v>
                </c:pt>
                <c:pt idx="3">
                  <c:v>74251234</c:v>
                </c:pt>
                <c:pt idx="4">
                  <c:v>72736012</c:v>
                </c:pt>
                <c:pt idx="5">
                  <c:v>65012199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6-4291-8E26-A31CBFDDE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76447"/>
        <c:axId val="424878367"/>
      </c:barChart>
      <c:catAx>
        <c:axId val="42487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878367"/>
        <c:crosses val="autoZero"/>
        <c:auto val="1"/>
        <c:lblAlgn val="ctr"/>
        <c:lblOffset val="100"/>
        <c:noMultiLvlLbl val="0"/>
      </c:catAx>
      <c:valAx>
        <c:axId val="42487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87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KICN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Wykresy!$C$2:$C$7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Wykresy!$D$2:$D$7</c:f>
              <c:numCache>
                <c:formatCode>#,##0</c:formatCode>
                <c:ptCount val="6"/>
                <c:pt idx="0">
                  <c:v>179468</c:v>
                </c:pt>
                <c:pt idx="1">
                  <c:v>207922</c:v>
                </c:pt>
                <c:pt idx="2">
                  <c:v>159807</c:v>
                </c:pt>
                <c:pt idx="3">
                  <c:v>260711</c:v>
                </c:pt>
                <c:pt idx="4">
                  <c:v>128746</c:v>
                </c:pt>
                <c:pt idx="5">
                  <c:v>376294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A-4286-940C-E4E110951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13919"/>
        <c:axId val="326116799"/>
      </c:barChart>
      <c:catAx>
        <c:axId val="326113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6116799"/>
        <c:crosses val="autoZero"/>
        <c:auto val="1"/>
        <c:lblAlgn val="ctr"/>
        <c:lblOffset val="100"/>
        <c:noMultiLvlLbl val="0"/>
      </c:catAx>
      <c:valAx>
        <c:axId val="32611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611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KIEG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Wykresy!$E$2:$E$7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Wykresy!$F$2:$F$7</c:f>
              <c:numCache>
                <c:formatCode>#,##0</c:formatCode>
                <c:ptCount val="6"/>
                <c:pt idx="0">
                  <c:v>285033024</c:v>
                </c:pt>
                <c:pt idx="1">
                  <c:v>294807401</c:v>
                </c:pt>
                <c:pt idx="2">
                  <c:v>333780576</c:v>
                </c:pt>
                <c:pt idx="3">
                  <c:v>290289301</c:v>
                </c:pt>
                <c:pt idx="4">
                  <c:v>268482243</c:v>
                </c:pt>
                <c:pt idx="5">
                  <c:v>255823555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E-40D3-889D-28944400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9407"/>
        <c:axId val="424910047"/>
      </c:barChart>
      <c:catAx>
        <c:axId val="424889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910047"/>
        <c:crosses val="autoZero"/>
        <c:auto val="1"/>
        <c:lblAlgn val="ctr"/>
        <c:lblOffset val="100"/>
        <c:noMultiLvlLbl val="0"/>
      </c:catAx>
      <c:valAx>
        <c:axId val="42491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88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KISOG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Wykresy!$G$2:$G$7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Wykresy!$H$2:$H$7</c:f>
              <c:numCache>
                <c:formatCode>#,##0</c:formatCode>
                <c:ptCount val="6"/>
                <c:pt idx="0">
                  <c:v>2536566</c:v>
                </c:pt>
                <c:pt idx="1">
                  <c:v>2710240</c:v>
                </c:pt>
                <c:pt idx="2">
                  <c:v>2765865</c:v>
                </c:pt>
                <c:pt idx="3">
                  <c:v>2275783</c:v>
                </c:pt>
                <c:pt idx="4">
                  <c:v>2022261</c:v>
                </c:pt>
                <c:pt idx="5">
                  <c:v>1630398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9-46C0-9575-D86920EE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44015"/>
        <c:axId val="107844495"/>
      </c:barChart>
      <c:catAx>
        <c:axId val="107844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844495"/>
        <c:crosses val="autoZero"/>
        <c:auto val="1"/>
        <c:lblAlgn val="ctr"/>
        <c:lblOffset val="100"/>
        <c:noMultiLvlLbl val="0"/>
      </c:catAx>
      <c:valAx>
        <c:axId val="10784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844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KIUT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Wykresy!$I$2:$I$7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Wykresy!$J$2:$J$7</c:f>
              <c:numCache>
                <c:formatCode>#,##0</c:formatCode>
                <c:ptCount val="6"/>
                <c:pt idx="0">
                  <c:v>110373293</c:v>
                </c:pt>
                <c:pt idx="1">
                  <c:v>109352632</c:v>
                </c:pt>
                <c:pt idx="2">
                  <c:v>124667355</c:v>
                </c:pt>
                <c:pt idx="3">
                  <c:v>117100170</c:v>
                </c:pt>
                <c:pt idx="4">
                  <c:v>120601982</c:v>
                </c:pt>
                <c:pt idx="5">
                  <c:v>120202795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6-45AB-8300-16572CE4D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11487"/>
        <c:axId val="424897087"/>
      </c:barChart>
      <c:catAx>
        <c:axId val="42491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897087"/>
        <c:crosses val="autoZero"/>
        <c:auto val="1"/>
        <c:lblAlgn val="ctr"/>
        <c:lblOffset val="100"/>
        <c:noMultiLvlLbl val="0"/>
      </c:catAx>
      <c:valAx>
        <c:axId val="4248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91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KIUG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Wykresy!$K$2:$K$7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Wykresy!$L$2:$L$7</c:f>
              <c:numCache>
                <c:formatCode>#,##0</c:formatCode>
                <c:ptCount val="6"/>
                <c:pt idx="0">
                  <c:v>1935604</c:v>
                </c:pt>
                <c:pt idx="1">
                  <c:v>2109303</c:v>
                </c:pt>
                <c:pt idx="2">
                  <c:v>1586637</c:v>
                </c:pt>
                <c:pt idx="3">
                  <c:v>1403693</c:v>
                </c:pt>
                <c:pt idx="4">
                  <c:v>1002153</c:v>
                </c:pt>
                <c:pt idx="5">
                  <c:v>899099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A-4012-8880-FD3E60874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6527"/>
        <c:axId val="424901887"/>
      </c:barChart>
      <c:catAx>
        <c:axId val="424886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901887"/>
        <c:crosses val="autoZero"/>
        <c:auto val="1"/>
        <c:lblAlgn val="ctr"/>
        <c:lblOffset val="100"/>
        <c:noMultiLvlLbl val="0"/>
      </c:catAx>
      <c:valAx>
        <c:axId val="42490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88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KIMPZP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Wykresy!$M$2:$M$7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Wykresy!$N$2:$N$7</c:f>
              <c:numCache>
                <c:formatCode>General</c:formatCode>
                <c:ptCount val="6"/>
                <c:pt idx="0">
                  <c:v>13241171</c:v>
                </c:pt>
                <c:pt idx="1">
                  <c:v>13546683</c:v>
                </c:pt>
                <c:pt idx="2">
                  <c:v>17528378</c:v>
                </c:pt>
                <c:pt idx="3">
                  <c:v>15233708</c:v>
                </c:pt>
                <c:pt idx="4">
                  <c:v>15177556</c:v>
                </c:pt>
                <c:pt idx="5">
                  <c:v>13575084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A-498E-8D84-AF6958F35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44255"/>
        <c:axId val="439645215"/>
      </c:barChart>
      <c:catAx>
        <c:axId val="439644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9645215"/>
        <c:crosses val="autoZero"/>
        <c:auto val="1"/>
        <c:lblAlgn val="ctr"/>
        <c:lblOffset val="100"/>
        <c:noMultiLvlLbl val="0"/>
      </c:catAx>
      <c:valAx>
        <c:axId val="4396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964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Liczba wykonanych zapytań - KISKZP</a:t>
            </a:r>
            <a:b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pl-P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01.01.2025 - 30.06.2025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Wykresy!$O$2:$O$7</c:f>
              <c:strCache>
                <c:ptCount val="6"/>
                <c:pt idx="0">
                  <c:v>styczeń 2025</c:v>
                </c:pt>
                <c:pt idx="1">
                  <c:v>luty 2025</c:v>
                </c:pt>
                <c:pt idx="2">
                  <c:v>marzec 2025</c:v>
                </c:pt>
                <c:pt idx="3">
                  <c:v>kwiecień 2025</c:v>
                </c:pt>
                <c:pt idx="4">
                  <c:v>maj 2025</c:v>
                </c:pt>
                <c:pt idx="5">
                  <c:v>czerwiec 2025</c:v>
                </c:pt>
              </c:strCache>
            </c:strRef>
          </c:cat>
          <c:val>
            <c:numRef>
              <c:f>Wykresy!$P$2:$P$7</c:f>
              <c:numCache>
                <c:formatCode>General</c:formatCode>
                <c:ptCount val="6"/>
                <c:pt idx="0">
                  <c:v>1393360</c:v>
                </c:pt>
                <c:pt idx="1">
                  <c:v>1437122</c:v>
                </c:pt>
                <c:pt idx="2">
                  <c:v>1673647</c:v>
                </c:pt>
                <c:pt idx="3">
                  <c:v>1393650</c:v>
                </c:pt>
                <c:pt idx="4">
                  <c:v>1267254</c:v>
                </c:pt>
                <c:pt idx="5">
                  <c:v>1157649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7-4A8A-A521-2DA8C6610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10527"/>
        <c:axId val="424912447"/>
      </c:barChart>
      <c:catAx>
        <c:axId val="424910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912447"/>
        <c:crosses val="autoZero"/>
        <c:auto val="1"/>
        <c:lblAlgn val="ctr"/>
        <c:lblOffset val="100"/>
        <c:noMultiLvlLbl val="0"/>
      </c:catAx>
      <c:valAx>
        <c:axId val="42491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910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Zestawienie zapytań wszystkich usług zbiorczych w skali I półrocza 2025 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Wykresy!$R$1:$R$8</c:f>
              <c:strCache>
                <c:ptCount val="8"/>
                <c:pt idx="0">
                  <c:v>KIEG</c:v>
                </c:pt>
                <c:pt idx="1">
                  <c:v>KIUT</c:v>
                </c:pt>
                <c:pt idx="2">
                  <c:v>KIBDOT</c:v>
                </c:pt>
                <c:pt idx="3">
                  <c:v>KIMPZP</c:v>
                </c:pt>
                <c:pt idx="4">
                  <c:v>KISOG</c:v>
                </c:pt>
                <c:pt idx="5">
                  <c:v>KIUG</c:v>
                </c:pt>
                <c:pt idx="6">
                  <c:v>KISUZP</c:v>
                </c:pt>
                <c:pt idx="7">
                  <c:v>KCIN</c:v>
                </c:pt>
              </c:strCache>
            </c:strRef>
          </c:cat>
          <c:val>
            <c:numRef>
              <c:f>Wykresy!$S$1:$S$8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A7BB-4C51-BA33-BD3105AEF41F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rgbClr val="0070C0">
                    <a:tint val="66000"/>
                    <a:satMod val="160000"/>
                  </a:srgbClr>
                </a:gs>
                <a:gs pos="50000">
                  <a:srgbClr val="0070C0">
                    <a:tint val="44500"/>
                    <a:satMod val="160000"/>
                  </a:srgbClr>
                </a:gs>
                <a:gs pos="100000">
                  <a:srgbClr val="0070C0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Wykresy!$R$1:$R$8</c:f>
              <c:strCache>
                <c:ptCount val="8"/>
                <c:pt idx="0">
                  <c:v>KIEG</c:v>
                </c:pt>
                <c:pt idx="1">
                  <c:v>KIUT</c:v>
                </c:pt>
                <c:pt idx="2">
                  <c:v>KIBDOT</c:v>
                </c:pt>
                <c:pt idx="3">
                  <c:v>KIMPZP</c:v>
                </c:pt>
                <c:pt idx="4">
                  <c:v>KISOG</c:v>
                </c:pt>
                <c:pt idx="5">
                  <c:v>KIUG</c:v>
                </c:pt>
                <c:pt idx="6">
                  <c:v>KISUZP</c:v>
                </c:pt>
                <c:pt idx="7">
                  <c:v>KCIN</c:v>
                </c:pt>
              </c:strCache>
            </c:strRef>
          </c:cat>
          <c:val>
            <c:numRef>
              <c:f>Wykresy!$T$1:$T$8</c:f>
              <c:numCache>
                <c:formatCode>#,##0</c:formatCode>
                <c:ptCount val="8"/>
                <c:pt idx="0">
                  <c:v>1728216100</c:v>
                </c:pt>
                <c:pt idx="1">
                  <c:v>702298227</c:v>
                </c:pt>
                <c:pt idx="2">
                  <c:v>396217872</c:v>
                </c:pt>
                <c:pt idx="3">
                  <c:v>88302580</c:v>
                </c:pt>
                <c:pt idx="4">
                  <c:v>13941113</c:v>
                </c:pt>
                <c:pt idx="5">
                  <c:v>8936489</c:v>
                </c:pt>
                <c:pt idx="6">
                  <c:v>8322682</c:v>
                </c:pt>
                <c:pt idx="7">
                  <c:v>1312948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B-4C51-BA33-BD3105AEF4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1391807"/>
        <c:axId val="321378367"/>
      </c:barChart>
      <c:catAx>
        <c:axId val="32139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1378367"/>
        <c:crosses val="autoZero"/>
        <c:auto val="1"/>
        <c:lblAlgn val="ctr"/>
        <c:lblOffset val="100"/>
        <c:noMultiLvlLbl val="0"/>
      </c:catAx>
      <c:valAx>
        <c:axId val="321378367"/>
        <c:scaling>
          <c:orientation val="minMax"/>
          <c:max val="18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1391807"/>
        <c:crosses val="autoZero"/>
        <c:crossBetween val="between"/>
        <c:majorUnit val="100000000"/>
        <c:minorUnit val="1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38100</xdr:rowOff>
    </xdr:from>
    <xdr:to>
      <xdr:col>12</xdr:col>
      <xdr:colOff>589650</xdr:colOff>
      <xdr:row>32</xdr:row>
      <xdr:rowOff>146100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287C090-4080-46F1-A916-DD2DE0424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34</xdr:row>
      <xdr:rowOff>76199</xdr:rowOff>
    </xdr:from>
    <xdr:to>
      <xdr:col>12</xdr:col>
      <xdr:colOff>599175</xdr:colOff>
      <xdr:row>58</xdr:row>
      <xdr:rowOff>184199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C6471EF-DF4E-4547-9000-A9894F37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104774</xdr:colOff>
      <xdr:row>60</xdr:row>
      <xdr:rowOff>38099</xdr:rowOff>
    </xdr:from>
    <xdr:to>
      <xdr:col>12</xdr:col>
      <xdr:colOff>599174</xdr:colOff>
      <xdr:row>84</xdr:row>
      <xdr:rowOff>146099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FD02DDE-3300-4206-8133-55226A460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86</xdr:row>
      <xdr:rowOff>38099</xdr:rowOff>
    </xdr:from>
    <xdr:to>
      <xdr:col>12</xdr:col>
      <xdr:colOff>599175</xdr:colOff>
      <xdr:row>110</xdr:row>
      <xdr:rowOff>146099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6E2D876E-5CAC-40B5-91F8-6A692E978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104775</xdr:colOff>
      <xdr:row>112</xdr:row>
      <xdr:rowOff>38100</xdr:rowOff>
    </xdr:from>
    <xdr:to>
      <xdr:col>12</xdr:col>
      <xdr:colOff>599175</xdr:colOff>
      <xdr:row>136</xdr:row>
      <xdr:rowOff>146100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E2AD2511-1585-4AF8-A3D3-CE2FD0177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104775</xdr:colOff>
      <xdr:row>138</xdr:row>
      <xdr:rowOff>38100</xdr:rowOff>
    </xdr:from>
    <xdr:to>
      <xdr:col>12</xdr:col>
      <xdr:colOff>599175</xdr:colOff>
      <xdr:row>162</xdr:row>
      <xdr:rowOff>146100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5161C106-9F25-455D-B07E-75323CFB0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104775</xdr:colOff>
      <xdr:row>164</xdr:row>
      <xdr:rowOff>38100</xdr:rowOff>
    </xdr:from>
    <xdr:to>
      <xdr:col>12</xdr:col>
      <xdr:colOff>599175</xdr:colOff>
      <xdr:row>188</xdr:row>
      <xdr:rowOff>146100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50A2E75E-4459-45BD-A207-189036DAE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104775</xdr:colOff>
      <xdr:row>190</xdr:row>
      <xdr:rowOff>38100</xdr:rowOff>
    </xdr:from>
    <xdr:to>
      <xdr:col>12</xdr:col>
      <xdr:colOff>599175</xdr:colOff>
      <xdr:row>214</xdr:row>
      <xdr:rowOff>146100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983237B3-CDA8-45BB-BFCA-A5FF14D4F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275165</xdr:colOff>
      <xdr:row>11</xdr:row>
      <xdr:rowOff>84666</xdr:rowOff>
    </xdr:from>
    <xdr:to>
      <xdr:col>26</xdr:col>
      <xdr:colOff>402167</xdr:colOff>
      <xdr:row>53</xdr:row>
      <xdr:rowOff>63500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9010CA32-31C4-E8CD-1EF1-CAD8F7EE0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F3C2-E9B1-4934-933D-7E8FCE615494}">
  <dimension ref="A1:T8"/>
  <sheetViews>
    <sheetView tabSelected="1" topLeftCell="G1" zoomScale="90" zoomScaleNormal="90" workbookViewId="0">
      <selection activeCell="AD46" sqref="AD46"/>
    </sheetView>
  </sheetViews>
  <sheetFormatPr defaultRowHeight="15" x14ac:dyDescent="0.25"/>
  <cols>
    <col min="1" max="5" width="11.7109375" customWidth="1"/>
    <col min="6" max="6" width="12.140625" customWidth="1"/>
    <col min="7" max="16" width="11.7109375" customWidth="1"/>
    <col min="20" max="20" width="13.140625" bestFit="1" customWidth="1"/>
  </cols>
  <sheetData>
    <row r="1" spans="1:20" ht="15.75" thickBot="1" x14ac:dyDescent="0.3">
      <c r="A1" s="10" t="s">
        <v>0</v>
      </c>
      <c r="B1" s="11"/>
      <c r="C1" s="10" t="s">
        <v>1</v>
      </c>
      <c r="D1" s="11"/>
      <c r="E1" s="10" t="s">
        <v>2</v>
      </c>
      <c r="F1" s="11"/>
      <c r="G1" s="10" t="s">
        <v>3</v>
      </c>
      <c r="H1" s="11"/>
      <c r="I1" s="10" t="s">
        <v>4</v>
      </c>
      <c r="J1" s="11"/>
      <c r="K1" s="10" t="s">
        <v>5</v>
      </c>
      <c r="L1" s="11"/>
      <c r="M1" s="10" t="s">
        <v>6</v>
      </c>
      <c r="N1" s="11"/>
      <c r="O1" s="10" t="s">
        <v>7</v>
      </c>
      <c r="P1" s="11"/>
      <c r="R1" s="10" t="s">
        <v>22</v>
      </c>
      <c r="S1" s="11"/>
      <c r="T1" s="13">
        <f>F8</f>
        <v>1728216100</v>
      </c>
    </row>
    <row r="2" spans="1:20" ht="15.75" thickBot="1" x14ac:dyDescent="0.3">
      <c r="A2" s="7" t="s">
        <v>13</v>
      </c>
      <c r="B2" s="8">
        <v>57739987</v>
      </c>
      <c r="C2" s="7" t="str">
        <f t="shared" ref="C2:C8" si="0">A2</f>
        <v>styczeń 2025</v>
      </c>
      <c r="D2" s="8">
        <v>179468</v>
      </c>
      <c r="E2" s="7" t="str">
        <f t="shared" ref="E2:E8" si="1">C2</f>
        <v>styczeń 2025</v>
      </c>
      <c r="F2" s="8">
        <v>285033024</v>
      </c>
      <c r="G2" s="7" t="str">
        <f t="shared" ref="G2:G8" si="2">E2</f>
        <v>styczeń 2025</v>
      </c>
      <c r="H2" s="8">
        <v>2536566</v>
      </c>
      <c r="I2" s="7" t="str">
        <f t="shared" ref="I2:I8" si="3">G2</f>
        <v>styczeń 2025</v>
      </c>
      <c r="J2" s="8">
        <v>110373293</v>
      </c>
      <c r="K2" s="7" t="str">
        <f t="shared" ref="K2:K8" si="4">I2</f>
        <v>styczeń 2025</v>
      </c>
      <c r="L2" s="8">
        <v>1935604</v>
      </c>
      <c r="M2" s="7" t="str">
        <f t="shared" ref="M2:M8" si="5">K2</f>
        <v>styczeń 2025</v>
      </c>
      <c r="N2" s="9">
        <v>13241171</v>
      </c>
      <c r="O2" s="7" t="str">
        <f t="shared" ref="O2:O8" si="6">M2</f>
        <v>styczeń 2025</v>
      </c>
      <c r="P2" s="9">
        <v>1393360</v>
      </c>
      <c r="R2" s="10" t="s">
        <v>21</v>
      </c>
      <c r="S2" s="11"/>
      <c r="T2" s="13">
        <f>J8</f>
        <v>702298227</v>
      </c>
    </row>
    <row r="3" spans="1:20" ht="15.75" thickBot="1" x14ac:dyDescent="0.3">
      <c r="A3" s="2" t="s">
        <v>8</v>
      </c>
      <c r="B3" s="1">
        <v>60151607</v>
      </c>
      <c r="C3" s="2" t="str">
        <f t="shared" si="0"/>
        <v>luty 2025</v>
      </c>
      <c r="D3" s="1">
        <v>207922</v>
      </c>
      <c r="E3" s="2" t="str">
        <f t="shared" si="1"/>
        <v>luty 2025</v>
      </c>
      <c r="F3" s="1">
        <v>294807401</v>
      </c>
      <c r="G3" s="2" t="str">
        <f t="shared" si="2"/>
        <v>luty 2025</v>
      </c>
      <c r="H3" s="1">
        <v>2710240</v>
      </c>
      <c r="I3" s="2" t="str">
        <f t="shared" si="3"/>
        <v>luty 2025</v>
      </c>
      <c r="J3" s="1">
        <v>109352632</v>
      </c>
      <c r="K3" s="2" t="str">
        <f t="shared" si="4"/>
        <v>luty 2025</v>
      </c>
      <c r="L3" s="1">
        <v>2109303</v>
      </c>
      <c r="M3" s="2" t="str">
        <f t="shared" si="5"/>
        <v>luty 2025</v>
      </c>
      <c r="N3" s="5">
        <v>13546683</v>
      </c>
      <c r="O3" s="2" t="str">
        <f t="shared" si="6"/>
        <v>luty 2025</v>
      </c>
      <c r="P3" s="5">
        <v>1437122</v>
      </c>
      <c r="R3" s="10" t="s">
        <v>20</v>
      </c>
      <c r="S3" s="11"/>
      <c r="T3" s="13">
        <f>B8</f>
        <v>396217872</v>
      </c>
    </row>
    <row r="4" spans="1:20" ht="15.75" thickBot="1" x14ac:dyDescent="0.3">
      <c r="A4" s="2" t="s">
        <v>9</v>
      </c>
      <c r="B4" s="1">
        <v>66326833</v>
      </c>
      <c r="C4" s="2" t="str">
        <f t="shared" si="0"/>
        <v>marzec 2025</v>
      </c>
      <c r="D4" s="1">
        <v>159807</v>
      </c>
      <c r="E4" s="2" t="str">
        <f t="shared" si="1"/>
        <v>marzec 2025</v>
      </c>
      <c r="F4" s="1">
        <v>333780576</v>
      </c>
      <c r="G4" s="2" t="str">
        <f t="shared" si="2"/>
        <v>marzec 2025</v>
      </c>
      <c r="H4" s="1">
        <v>2765865</v>
      </c>
      <c r="I4" s="2" t="str">
        <f t="shared" si="3"/>
        <v>marzec 2025</v>
      </c>
      <c r="J4" s="1">
        <v>124667355</v>
      </c>
      <c r="K4" s="2" t="str">
        <f t="shared" si="4"/>
        <v>marzec 2025</v>
      </c>
      <c r="L4" s="1">
        <v>1586637</v>
      </c>
      <c r="M4" s="2" t="str">
        <f t="shared" si="5"/>
        <v>marzec 2025</v>
      </c>
      <c r="N4" s="5">
        <v>17528378</v>
      </c>
      <c r="O4" s="2" t="str">
        <f t="shared" si="6"/>
        <v>marzec 2025</v>
      </c>
      <c r="P4" s="5">
        <v>1673647</v>
      </c>
      <c r="R4" s="10" t="s">
        <v>19</v>
      </c>
      <c r="S4" s="11"/>
      <c r="T4" s="13">
        <f>N8</f>
        <v>88302580</v>
      </c>
    </row>
    <row r="5" spans="1:20" ht="15.75" thickBot="1" x14ac:dyDescent="0.3">
      <c r="A5" s="2" t="s">
        <v>10</v>
      </c>
      <c r="B5" s="1">
        <v>74251234</v>
      </c>
      <c r="C5" s="2" t="str">
        <f t="shared" si="0"/>
        <v>kwiecień 2025</v>
      </c>
      <c r="D5" s="1">
        <v>260711</v>
      </c>
      <c r="E5" s="2" t="str">
        <f t="shared" si="1"/>
        <v>kwiecień 2025</v>
      </c>
      <c r="F5" s="1">
        <v>290289301</v>
      </c>
      <c r="G5" s="2" t="str">
        <f t="shared" si="2"/>
        <v>kwiecień 2025</v>
      </c>
      <c r="H5" s="1">
        <v>2275783</v>
      </c>
      <c r="I5" s="2" t="str">
        <f t="shared" si="3"/>
        <v>kwiecień 2025</v>
      </c>
      <c r="J5" s="1">
        <v>117100170</v>
      </c>
      <c r="K5" s="2" t="str">
        <f t="shared" si="4"/>
        <v>kwiecień 2025</v>
      </c>
      <c r="L5" s="1">
        <v>1403693</v>
      </c>
      <c r="M5" s="2" t="str">
        <f t="shared" si="5"/>
        <v>kwiecień 2025</v>
      </c>
      <c r="N5" s="5">
        <v>15233708</v>
      </c>
      <c r="O5" s="2" t="str">
        <f t="shared" si="6"/>
        <v>kwiecień 2025</v>
      </c>
      <c r="P5" s="5">
        <v>1393650</v>
      </c>
      <c r="R5" s="10" t="s">
        <v>18</v>
      </c>
      <c r="S5" s="11"/>
      <c r="T5" s="13">
        <f>H8</f>
        <v>13941113</v>
      </c>
    </row>
    <row r="6" spans="1:20" ht="15.75" thickBot="1" x14ac:dyDescent="0.3">
      <c r="A6" s="2" t="s">
        <v>11</v>
      </c>
      <c r="B6" s="1">
        <v>72736012</v>
      </c>
      <c r="C6" s="2" t="str">
        <f t="shared" si="0"/>
        <v>maj 2025</v>
      </c>
      <c r="D6" s="1">
        <v>128746</v>
      </c>
      <c r="E6" s="2" t="str">
        <f t="shared" si="1"/>
        <v>maj 2025</v>
      </c>
      <c r="F6" s="1">
        <v>268482243</v>
      </c>
      <c r="G6" s="2" t="str">
        <f t="shared" si="2"/>
        <v>maj 2025</v>
      </c>
      <c r="H6" s="1">
        <v>2022261</v>
      </c>
      <c r="I6" s="2" t="str">
        <f t="shared" si="3"/>
        <v>maj 2025</v>
      </c>
      <c r="J6" s="1">
        <v>120601982</v>
      </c>
      <c r="K6" s="2" t="str">
        <f t="shared" si="4"/>
        <v>maj 2025</v>
      </c>
      <c r="L6" s="1">
        <v>1002153</v>
      </c>
      <c r="M6" s="2" t="str">
        <f t="shared" si="5"/>
        <v>maj 2025</v>
      </c>
      <c r="N6" s="5">
        <v>15177556</v>
      </c>
      <c r="O6" s="2" t="str">
        <f t="shared" si="6"/>
        <v>maj 2025</v>
      </c>
      <c r="P6" s="5">
        <v>1267254</v>
      </c>
      <c r="R6" s="10" t="s">
        <v>17</v>
      </c>
      <c r="S6" s="11"/>
      <c r="T6" s="13">
        <f>L8</f>
        <v>8936489</v>
      </c>
    </row>
    <row r="7" spans="1:20" ht="15.75" thickBot="1" x14ac:dyDescent="0.3">
      <c r="A7" s="3" t="s">
        <v>12</v>
      </c>
      <c r="B7" s="4">
        <v>65012199</v>
      </c>
      <c r="C7" s="3" t="str">
        <f t="shared" si="0"/>
        <v>czerwiec 2025</v>
      </c>
      <c r="D7" s="4">
        <v>376294</v>
      </c>
      <c r="E7" s="3" t="str">
        <f t="shared" si="1"/>
        <v>czerwiec 2025</v>
      </c>
      <c r="F7" s="4">
        <v>255823555</v>
      </c>
      <c r="G7" s="3" t="str">
        <f t="shared" si="2"/>
        <v>czerwiec 2025</v>
      </c>
      <c r="H7" s="4">
        <v>1630398</v>
      </c>
      <c r="I7" s="3" t="str">
        <f t="shared" si="3"/>
        <v>czerwiec 2025</v>
      </c>
      <c r="J7" s="4">
        <v>120202795</v>
      </c>
      <c r="K7" s="3" t="str">
        <f t="shared" si="4"/>
        <v>czerwiec 2025</v>
      </c>
      <c r="L7" s="4">
        <v>899099</v>
      </c>
      <c r="M7" s="3" t="str">
        <f t="shared" si="5"/>
        <v>czerwiec 2025</v>
      </c>
      <c r="N7" s="6">
        <v>13575084</v>
      </c>
      <c r="O7" s="3" t="str">
        <f t="shared" si="6"/>
        <v>czerwiec 2025</v>
      </c>
      <c r="P7" s="6">
        <v>1157649</v>
      </c>
      <c r="R7" s="10" t="s">
        <v>16</v>
      </c>
      <c r="S7" s="11"/>
      <c r="T7" s="13">
        <f>P8</f>
        <v>8322682</v>
      </c>
    </row>
    <row r="8" spans="1:20" ht="15.75" thickBot="1" x14ac:dyDescent="0.3">
      <c r="A8" s="12" t="s">
        <v>14</v>
      </c>
      <c r="B8" s="13">
        <f>SUM(B2:B7)</f>
        <v>396217872</v>
      </c>
      <c r="C8" s="12" t="str">
        <f t="shared" si="0"/>
        <v>SUMA</v>
      </c>
      <c r="D8" s="13">
        <f>SUM(D2:D7)</f>
        <v>1312948</v>
      </c>
      <c r="E8" s="12" t="str">
        <f t="shared" si="1"/>
        <v>SUMA</v>
      </c>
      <c r="F8" s="13">
        <f>SUM(F2:F7)</f>
        <v>1728216100</v>
      </c>
      <c r="G8" s="12" t="str">
        <f t="shared" si="2"/>
        <v>SUMA</v>
      </c>
      <c r="H8" s="13">
        <f>SUM(H2:H7)</f>
        <v>13941113</v>
      </c>
      <c r="I8" s="12" t="str">
        <f t="shared" si="3"/>
        <v>SUMA</v>
      </c>
      <c r="J8" s="13">
        <f>SUM(J2:J7)</f>
        <v>702298227</v>
      </c>
      <c r="K8" s="12" t="str">
        <f t="shared" si="4"/>
        <v>SUMA</v>
      </c>
      <c r="L8" s="13">
        <f>SUM(L2:L7)</f>
        <v>8936489</v>
      </c>
      <c r="M8" s="12" t="str">
        <f t="shared" si="5"/>
        <v>SUMA</v>
      </c>
      <c r="N8" s="13">
        <f>SUM(N2:N7)</f>
        <v>88302580</v>
      </c>
      <c r="O8" s="12" t="str">
        <f t="shared" si="6"/>
        <v>SUMA</v>
      </c>
      <c r="P8" s="13">
        <f>SUM(P2:P7)</f>
        <v>8322682</v>
      </c>
      <c r="R8" s="10" t="s">
        <v>15</v>
      </c>
      <c r="S8" s="11"/>
      <c r="T8" s="13">
        <f xml:space="preserve"> D8</f>
        <v>1312948</v>
      </c>
    </row>
  </sheetData>
  <mergeCells count="16">
    <mergeCell ref="R6:S6"/>
    <mergeCell ref="R4:S4"/>
    <mergeCell ref="R7:S7"/>
    <mergeCell ref="R3:S3"/>
    <mergeCell ref="R8:S8"/>
    <mergeCell ref="R1:S1"/>
    <mergeCell ref="R5:S5"/>
    <mergeCell ref="R2:S2"/>
    <mergeCell ref="M1:N1"/>
    <mergeCell ref="O1:P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Świątek Łukasz</dc:creator>
  <cp:lastModifiedBy>Świątek Łukasz</cp:lastModifiedBy>
  <dcterms:created xsi:type="dcterms:W3CDTF">2025-07-02T06:54:08Z</dcterms:created>
  <dcterms:modified xsi:type="dcterms:W3CDTF">2025-07-02T09:05:51Z</dcterms:modified>
</cp:coreProperties>
</file>